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8920" windowHeight="15840" activeTab="5"/>
  </bookViews>
  <sheets>
    <sheet name="Лот 1" sheetId="25" r:id="rId1"/>
    <sheet name="Лот 2" sheetId="24" r:id="rId2"/>
    <sheet name="Лот 9" sheetId="15" r:id="rId3"/>
    <sheet name="Лот10" sheetId="14" r:id="rId4"/>
    <sheet name="Лот11" sheetId="11" r:id="rId5"/>
    <sheet name="лот 12" sheetId="27" r:id="rId6"/>
    <sheet name="лот 15" sheetId="31" r:id="rId7"/>
  </sheets>
  <definedNames>
    <definedName name="_xlnm.Print_Area" localSheetId="0">'Лот 1'!$A$1:$F$53</definedName>
    <definedName name="_xlnm.Print_Area" localSheetId="5">'лот 12'!$A$1:$F$16</definedName>
    <definedName name="_xlnm.Print_Area" localSheetId="1">'Лот 2'!$A$1:$E$24</definedName>
    <definedName name="_xlnm.Print_Area" localSheetId="2">'Лот 9'!$A$1:$V$27</definedName>
    <definedName name="_xlnm.Print_Area" localSheetId="4">Лот11!$A$1:$F$30</definedName>
    <definedName name="СУММ" localSheetId="0">#REF!</definedName>
    <definedName name="СУММ" localSheetId="1">#REF!</definedName>
    <definedName name="СУММ" localSheetId="2">#REF!</definedName>
    <definedName name="СУММ" localSheetId="3">#REF!</definedName>
    <definedName name="СУММ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31" l="1"/>
  <c r="E22" i="25"/>
  <c r="E19" i="15"/>
  <c r="E15" i="15"/>
  <c r="E25" i="15"/>
  <c r="E16" i="15"/>
  <c r="E11" i="15"/>
  <c r="E12" i="11"/>
  <c r="E14" i="11"/>
  <c r="E13" i="11"/>
  <c r="E10" i="11"/>
  <c r="E9" i="11"/>
  <c r="E8" i="11"/>
  <c r="E20" i="11" l="1"/>
  <c r="E7" i="14"/>
</calcChain>
</file>

<file path=xl/sharedStrings.xml><?xml version="1.0" encoding="utf-8"?>
<sst xmlns="http://schemas.openxmlformats.org/spreadsheetml/2006/main" count="281" uniqueCount="136">
  <si>
    <t>кг</t>
  </si>
  <si>
    <t>Перец консервированный</t>
  </si>
  <si>
    <t>Уксус бальзамический</t>
  </si>
  <si>
    <t>л</t>
  </si>
  <si>
    <t>Уксус 9% ГОСТу Р 56968-2016</t>
  </si>
  <si>
    <t>Кукуруза сахарная.Консервированная.Сорт высший.ТМ "Практик","Балтимор","Овощной край","ЭКО". ГОСТ 34114-2017</t>
  </si>
  <si>
    <t>Соус соевый.ГОСТ Р 58434-2019</t>
  </si>
  <si>
    <t>Перец черный молотый.ГОСТ 29050-91</t>
  </si>
  <si>
    <t>Пшено шлифованное.Сорт высший.ТМ"Золотое зёрнышко","Рушаль".ГОСТ 572-2016</t>
  </si>
  <si>
    <t>Крупа рисовая в/с (рис шлифованный).ТМ"Золотое зёрнышко","Рушаль".ГОСТ 6292-93</t>
  </si>
  <si>
    <t>Сода.ГОСТ 32802-2014</t>
  </si>
  <si>
    <t>Соль поваренная пищевая."Экстра" высший сорт.ГОСТ Р 51574-2000</t>
  </si>
  <si>
    <t>Специи в ассортименте .ГОСТ 28750-90</t>
  </si>
  <si>
    <t>Сухари панировочные  ГОСТ 28402-89</t>
  </si>
  <si>
    <t>Фасоль в/с ГОСТ 7758-2020</t>
  </si>
  <si>
    <t>Хлопья кукурузные .ТМ"Любятово","ОГО".ГОСТ 50365-92</t>
  </si>
  <si>
    <t>Крупа кукурузная в/с.ТМ"Рушаль","Золотое зёрнышко".ГОСТ 6002-2022</t>
  </si>
  <si>
    <t>Крупа манная.Марка М. ТМ "Рушаль","Золотое зёрнышко".ГОСТ 7022-2019</t>
  </si>
  <si>
    <t>Крупа перловая в/с.ТМ "Рушаль","Золотое зёрнышко".ГОСТ 5784-2022</t>
  </si>
  <si>
    <t>Крупа ячневая в/с.ТМ "Рушаль","Золотое зёрнышко".ГОСТ 5784-2022</t>
  </si>
  <si>
    <t>Лавровый лист.ГОСТ 17594-81</t>
  </si>
  <si>
    <t>Нут.Ядрица.Сорт высший.ГОСТ 8758-76</t>
  </si>
  <si>
    <t>Кунжут.ГОСТ 1129-2013</t>
  </si>
  <si>
    <t>Масло оливковое .ГОСТ  213145-75</t>
  </si>
  <si>
    <t>Мука пшеничная в/с общего назначения.Тип М 45-23 либо хлебопнкарная.Сорт Экстра.ГОСТ 26574-2017</t>
  </si>
  <si>
    <t>Перец красный молотый.ГОСТ 29053-91</t>
  </si>
  <si>
    <t>Перец чёрный целый(горошком ).ГОСТ 29050-91</t>
  </si>
  <si>
    <t>Дрожжи сушёные в/с,хлебопекарские. ГОСТ 54845-2011</t>
  </si>
  <si>
    <t>Корица.Пряности.ГОСТ 29049-91</t>
  </si>
  <si>
    <t>Крахмал картофельный.Сорт экстра, высший.ГОСТ Р 538762010</t>
  </si>
  <si>
    <t>Желатин. ГОСТ 11293-2017</t>
  </si>
  <si>
    <t>Изделия кондитерские пастильные.ГОСТ 6441-2014</t>
  </si>
  <si>
    <t>Джем фруктовый в ассортименте.ГОСТ 31712-2012</t>
  </si>
  <si>
    <t>Зефир неглазированный или в глазури.ГОСТ 6441-2014</t>
  </si>
  <si>
    <t>Вафли в ассортименте.ГОСТ 14031-2014</t>
  </si>
  <si>
    <t>Ванилин,ванильный сахар.ГОСТ 16599-71</t>
  </si>
  <si>
    <t>Сахарная пудра.ГОСТ 33222-2015</t>
  </si>
  <si>
    <t>Печенье сахарное,затяжное,песочное,слоёное.ТМ"Метрополис","Сладкая Слобода","Брянконфи","Кубань".ГОСТ 24901-2014</t>
  </si>
  <si>
    <t>Повидло весовое.Повидло фасованное.ГОСТ 32099-2013</t>
  </si>
  <si>
    <t>Сахар, в/с.ГОСТ 33222-2015</t>
  </si>
  <si>
    <t>Какао порошок.ТМ"Золотой ярлык",Нестле".ГОСТ 108-2014</t>
  </si>
  <si>
    <t>Конфеты.Шоколадные  в упаковке производителя.ТМ"Красный октябрь","Славянка","Бабаевсвкий","Метрополис".ГОСТ 4570-5014</t>
  </si>
  <si>
    <t>Лимонная кислота.ГОСТ 908-2004</t>
  </si>
  <si>
    <t>Мак пищевой.ГОСТ 52533-2006</t>
  </si>
  <si>
    <t>Мармелад.ГОСТ 6442-2014</t>
  </si>
  <si>
    <t>Мёд натуральный весовой,фасованный.ГОСТ 19792-2017</t>
  </si>
  <si>
    <t>№ п/п</t>
  </si>
  <si>
    <t>Наименование товара  и его характеристики</t>
  </si>
  <si>
    <t>Ед. изм</t>
  </si>
  <si>
    <t>Необходимые требования</t>
  </si>
  <si>
    <t>Объем закупки в ед. изм.</t>
  </si>
  <si>
    <t>Итого</t>
  </si>
  <si>
    <t xml:space="preserve">Соответствие ГОСТам Р 54316-2011, 32220-2013, 32220-2013, 31494-2012, 28188-2014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</si>
  <si>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кг (л)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</si>
  <si>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</t>
  </si>
  <si>
    <t xml:space="preserve">кг </t>
  </si>
  <si>
    <t>Батончик шоколадный ТМ "Красный октябрь", "Славянка", "Бабаевский", "Метрополис" ГОСТ 4570-5014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</si>
  <si>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</t>
  </si>
  <si>
    <t>Вода минеральная газ 0,5 л ПЭТ</t>
  </si>
  <si>
    <t>Вода минеральная б/газ  0,5 л ПЭТ</t>
  </si>
  <si>
    <t xml:space="preserve">Батон </t>
  </si>
  <si>
    <t xml:space="preserve">Батон нарезанный </t>
  </si>
  <si>
    <t xml:space="preserve">Хлеб тостерный нарез  </t>
  </si>
  <si>
    <t>Хлеб "Горчичный" нарез.</t>
  </si>
  <si>
    <t xml:space="preserve">Батон Багет в/с  </t>
  </si>
  <si>
    <t xml:space="preserve">Хлеб "Бородинский"  </t>
  </si>
  <si>
    <t xml:space="preserve">Хлеб "Покровский заварной"  </t>
  </si>
  <si>
    <t xml:space="preserve">Хлеб "Формовой" пшен.1 с </t>
  </si>
  <si>
    <t xml:space="preserve">Хлеб "Зимневский" </t>
  </si>
  <si>
    <t xml:space="preserve">Хлебец заварной  </t>
  </si>
  <si>
    <t xml:space="preserve">Пирожки с фруктовой начинкой в ассортименте </t>
  </si>
  <si>
    <t xml:space="preserve">Круассаны в ассортименте  </t>
  </si>
  <si>
    <t xml:space="preserve">Булочки с фруктовой начинкой в ассортименте </t>
  </si>
  <si>
    <t xml:space="preserve">Кексы </t>
  </si>
  <si>
    <t>Пирожное "Эклер"</t>
  </si>
  <si>
    <t xml:space="preserve">Соответствие ГОСТам 58233-2018, 2077-2023, 52462-2025, Р 58233-2018, 27842-88, 31807-2018, 31805-2018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</si>
  <si>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Сахар в стиках (дорожный) 5 гр в/с.ГОСТ 33222-2015</t>
  </si>
  <si>
    <t>ЛОТ НАПИТКИ, ВОДА № 10</t>
  </si>
  <si>
    <t>ЛОТ ЯЙЦО № 12</t>
  </si>
  <si>
    <t>Соответствие ГОСТам.</t>
  </si>
  <si>
    <t>Яйцо С 1. ГОСТ 31654-2012</t>
  </si>
  <si>
    <t>Яйцо перепелиное. ГОСТ 31655-2021</t>
  </si>
  <si>
    <t>ЛОТ Хлеб и хлебобулочные изделия № 11</t>
  </si>
  <si>
    <t xml:space="preserve">Начальная (максимальная) цена лота </t>
  </si>
  <si>
    <t>Итого:</t>
  </si>
  <si>
    <t xml:space="preserve">Итого: </t>
  </si>
  <si>
    <t>Начальная (максимальная) цена лота:</t>
  </si>
  <si>
    <t>Начальная (максимальная) цена:</t>
  </si>
  <si>
    <t>Начальная (максимальная) цена</t>
  </si>
  <si>
    <t xml:space="preserve">ЛОТ №2  КОНДИТЕРСКИЕ ИЗДЕЛИЯ </t>
  </si>
  <si>
    <t xml:space="preserve">ЛОТ №1 БАКАЛЕЯ </t>
  </si>
  <si>
    <t>Макаронные изделия в ассортименте(цветные) ГОСТ 31743-2017,ТУ</t>
  </si>
  <si>
    <t>Зира.Высший сорт.ТУ</t>
  </si>
  <si>
    <t>Бадьян.Высший сорт.ТУ</t>
  </si>
  <si>
    <t>Булгур.Высший сорт.ТУ</t>
  </si>
  <si>
    <t>Гречневая лапша.Высший сорт.ТУ</t>
  </si>
  <si>
    <t>Фунчоза.Высший сорт.ТУ</t>
  </si>
  <si>
    <t>Макаронные изделия в ассортименте.Твёрдый сорт. ГОСТ 31743-2017</t>
  </si>
  <si>
    <t>Чечевица зелёная/жёлтая ГОСТ 8758-76</t>
  </si>
  <si>
    <t>Бульон сухой в ассортименте.ТУ</t>
  </si>
  <si>
    <t>Масло рафинированное дезодорированное,масло нерафинированное.Высший сорт.ГОСТ 1129-2023</t>
  </si>
  <si>
    <t>Геркулес (хлопья овсяные) в/с.ГОСТ 21149-2022</t>
  </si>
  <si>
    <t>Горох, в/с.ГОСТ 6201-2020</t>
  </si>
  <si>
    <t>Крупа ячневая"Артек" в/с.ГОСТ 276-2021</t>
  </si>
  <si>
    <t>Крупа гречневая в/с.Ядрица. ГОСТ Р 5550-2021</t>
  </si>
  <si>
    <t>Крупа рисовая в/с (пропареныый длинозёрный)</t>
  </si>
  <si>
    <t xml:space="preserve">ЛОТ №15  ЧАЙ,КОФЕ,КОФЕЙНЫЕ НАПИТКИ </t>
  </si>
  <si>
    <t>Сливки сухие для автоматической кофемашины</t>
  </si>
  <si>
    <t>Смесь сухая для автоматической кофемашины шоколад</t>
  </si>
  <si>
    <t>Смесь сухая для автоматической кофемашины ваниль(капучино)</t>
  </si>
  <si>
    <t>Чай пакетированный чёрный/зелёный.Высший сорт.</t>
  </si>
  <si>
    <t>Чай травяной весовой.ТУ.</t>
  </si>
  <si>
    <t>Кофе растворимый.Высший сорт.</t>
  </si>
  <si>
    <t>Кофе зерновой.Высший сорт.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</si>
  <si>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аналог.В обязательном порядке предоставляется требуемое необходимое оборудование.</t>
  </si>
  <si>
    <t>Пряники в ассортименте</t>
  </si>
  <si>
    <t xml:space="preserve">Соус бальзамик </t>
  </si>
  <si>
    <t>Соус ткемали</t>
  </si>
  <si>
    <t>Соус свитчили</t>
  </si>
  <si>
    <t>Соус сацибелли</t>
  </si>
  <si>
    <t>Зелёный горошек консервированный.Сорт высший, ГОСТ Р 54050-20 / ГОСТ 34112-2017</t>
  </si>
  <si>
    <t>Аджика..ГОСТ Р 50903-96</t>
  </si>
  <si>
    <t>Ананас консервированный.</t>
  </si>
  <si>
    <t>Горчица пищевая готовая. . РСТ РСФСР 253-87</t>
  </si>
  <si>
    <t xml:space="preserve"> Хрен соус.Соус острый.".ГОСТ Р 56557-2015</t>
  </si>
  <si>
    <t>Грибы маринованные.Опята,шампиньоны. .ГОСТ Р 54677-2011</t>
  </si>
  <si>
    <t>Икра кабачковая ГОСТ 2654-2017</t>
  </si>
  <si>
    <t>Кетчуп. ГОСТ 32063-2013</t>
  </si>
  <si>
    <t>Огурцы консервированные  ГОСТ31713-2021</t>
  </si>
  <si>
    <t>Оливки ГОСТ Р 55464-2013</t>
  </si>
  <si>
    <t>Томатная паста.Категории "экстра". . ГОСТ 3343-2017</t>
  </si>
  <si>
    <t xml:space="preserve">Чай травяной в инд.саше пакетированный </t>
  </si>
  <si>
    <t>Кофе в стиках</t>
  </si>
  <si>
    <t>ЛОТ № 9 КОНСЕРВАЦИЯ, СОЛЕНЬЯ, СОУСЫ</t>
  </si>
  <si>
    <t>Томаты с зеленью в заливке. ГОСТу Р 52477-2025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</si>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</sst>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4" fontId="3" fillId="0" borderId="1" xfId="0" applyNumberFormat="1" applyFont="1" applyFill="1" applyBorder="1"/>
    <xf numFmtId="0" fontId="4" fillId="0" borderId="0" xfId="0" applyFont="1"/>
    <xf numFmtId="2" fontId="4" fillId="0" borderId="1" xfId="0" applyNumberFormat="1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1" fillId="0" borderId="3" xfId="0" applyNumberFormat="1" applyFont="1" applyBorder="1" applyAlignment="1">
      <alignment wrapText="1"/>
    </xf>
    <xf numFmtId="2" fontId="4" fillId="0" borderId="3" xfId="0" applyNumberFormat="1" applyFont="1" applyBorder="1"/>
    <xf numFmtId="0" fontId="4" fillId="0" borderId="1" xfId="0" applyFont="1" applyBorder="1"/>
    <xf numFmtId="3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3" fontId="2" fillId="0" borderId="1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" xfId="0" applyBorder="1"/>
    <xf numFmtId="3" fontId="2" fillId="0" borderId="0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/>
    </xf>
    <xf numFmtId="0" fontId="0" fillId="0" borderId="5" xfId="0" applyBorder="1"/>
    <xf numFmtId="4" fontId="6" fillId="0" borderId="9" xfId="0" applyNumberFormat="1" applyFont="1" applyBorder="1"/>
    <xf numFmtId="0" fontId="3" fillId="0" borderId="2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0" xfId="0" applyNumberFormat="1" applyFont="1" applyBorder="1"/>
    <xf numFmtId="0" fontId="4" fillId="0" borderId="0" xfId="0" applyFont="1" applyAlignment="1">
      <alignment horizontal="left"/>
    </xf>
    <xf numFmtId="4" fontId="2" fillId="0" borderId="9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4" fontId="2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61"/>
  <sheetViews>
    <sheetView view="pageBreakPreview" topLeftCell="A31" zoomScaleNormal="100" zoomScaleSheetLayoutView="100" workbookViewId="0">
      <selection activeCell="B58" sqref="B58"/>
    </sheetView>
  </sheetViews>
  <sheetFormatPr defaultRowHeight="15" x14ac:dyDescent="0.25"/>
  <cols>
    <col min="1" max="1" width="4.7109375" customWidth="1"/>
    <col min="2" max="2" width="58.28515625" customWidth="1"/>
    <col min="3" max="3" width="36.7109375" customWidth="1"/>
    <col min="4" max="4" width="8.28515625" bestFit="1" customWidth="1"/>
    <col min="5" max="5" width="13.5703125" customWidth="1"/>
    <col min="6" max="6" width="4.57031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90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s="1" customFormat="1" ht="15.75" x14ac:dyDescent="0.25">
      <c r="A5" s="2">
        <v>1</v>
      </c>
      <c r="B5" s="2" t="s">
        <v>35</v>
      </c>
      <c r="C5" s="14"/>
      <c r="D5" s="2" t="s">
        <v>0</v>
      </c>
      <c r="E5" s="24">
        <v>4</v>
      </c>
    </row>
    <row r="6" spans="1:5" ht="15.75" x14ac:dyDescent="0.25">
      <c r="A6" s="2">
        <v>2</v>
      </c>
      <c r="B6" s="2" t="s">
        <v>101</v>
      </c>
      <c r="C6" s="53" t="s">
        <v>57</v>
      </c>
      <c r="D6" s="2" t="s">
        <v>0</v>
      </c>
      <c r="E6" s="24">
        <v>260</v>
      </c>
    </row>
    <row r="7" spans="1:5" ht="15.75" x14ac:dyDescent="0.25">
      <c r="A7" s="2">
        <v>3</v>
      </c>
      <c r="B7" s="2" t="s">
        <v>102</v>
      </c>
      <c r="C7" s="54"/>
      <c r="D7" s="2" t="s">
        <v>0</v>
      </c>
      <c r="E7" s="24">
        <v>87</v>
      </c>
    </row>
    <row r="8" spans="1:5" ht="15.75" x14ac:dyDescent="0.25">
      <c r="A8" s="2">
        <v>4</v>
      </c>
      <c r="B8" s="2" t="s">
        <v>27</v>
      </c>
      <c r="C8" s="54"/>
      <c r="D8" s="2" t="s">
        <v>0</v>
      </c>
      <c r="E8" s="24">
        <v>12</v>
      </c>
    </row>
    <row r="9" spans="1:5" ht="15.75" x14ac:dyDescent="0.25">
      <c r="A9" s="2">
        <v>5</v>
      </c>
      <c r="B9" s="2" t="s">
        <v>30</v>
      </c>
      <c r="C9" s="54"/>
      <c r="D9" s="2" t="s">
        <v>0</v>
      </c>
      <c r="E9" s="24">
        <v>10</v>
      </c>
    </row>
    <row r="10" spans="1:5" ht="31.5" x14ac:dyDescent="0.25">
      <c r="A10" s="2">
        <v>6</v>
      </c>
      <c r="B10" s="2" t="s">
        <v>40</v>
      </c>
      <c r="C10" s="54"/>
      <c r="D10" s="2" t="s">
        <v>0</v>
      </c>
      <c r="E10" s="24">
        <v>25</v>
      </c>
    </row>
    <row r="11" spans="1:5" ht="15.75" x14ac:dyDescent="0.25">
      <c r="A11" s="2">
        <v>7</v>
      </c>
      <c r="B11" s="2" t="s">
        <v>28</v>
      </c>
      <c r="C11" s="54"/>
      <c r="D11" s="2" t="s">
        <v>0</v>
      </c>
      <c r="E11" s="24">
        <v>4</v>
      </c>
    </row>
    <row r="12" spans="1:5" ht="15.75" x14ac:dyDescent="0.25">
      <c r="A12" s="2">
        <v>8</v>
      </c>
      <c r="B12" s="2" t="s">
        <v>103</v>
      </c>
      <c r="C12" s="54"/>
      <c r="D12" s="2" t="s">
        <v>0</v>
      </c>
      <c r="E12" s="24">
        <v>100</v>
      </c>
    </row>
    <row r="13" spans="1:5" ht="15.75" x14ac:dyDescent="0.25">
      <c r="A13" s="2">
        <v>9</v>
      </c>
      <c r="B13" s="2" t="s">
        <v>104</v>
      </c>
      <c r="C13" s="54"/>
      <c r="D13" s="2" t="s">
        <v>0</v>
      </c>
      <c r="E13" s="24">
        <v>850</v>
      </c>
    </row>
    <row r="14" spans="1:5" ht="31.5" x14ac:dyDescent="0.25">
      <c r="A14" s="2">
        <v>10</v>
      </c>
      <c r="B14" s="2" t="s">
        <v>16</v>
      </c>
      <c r="C14" s="54"/>
      <c r="D14" s="2" t="s">
        <v>0</v>
      </c>
      <c r="E14" s="24">
        <v>50</v>
      </c>
    </row>
    <row r="15" spans="1:5" ht="31.5" x14ac:dyDescent="0.25">
      <c r="A15" s="2">
        <v>11</v>
      </c>
      <c r="B15" s="2" t="s">
        <v>17</v>
      </c>
      <c r="C15" s="54"/>
      <c r="D15" s="2" t="s">
        <v>0</v>
      </c>
      <c r="E15" s="24">
        <v>250</v>
      </c>
    </row>
    <row r="16" spans="1:5" ht="31.5" x14ac:dyDescent="0.25">
      <c r="A16" s="2">
        <v>12</v>
      </c>
      <c r="B16" s="2" t="s">
        <v>18</v>
      </c>
      <c r="C16" s="54"/>
      <c r="D16" s="2" t="s">
        <v>0</v>
      </c>
      <c r="E16" s="24">
        <v>60</v>
      </c>
    </row>
    <row r="17" spans="1:5" ht="31.5" x14ac:dyDescent="0.25">
      <c r="A17" s="2">
        <v>13</v>
      </c>
      <c r="B17" s="2" t="s">
        <v>19</v>
      </c>
      <c r="C17" s="54"/>
      <c r="D17" s="2" t="s">
        <v>0</v>
      </c>
      <c r="E17" s="24">
        <v>50</v>
      </c>
    </row>
    <row r="18" spans="1:5" ht="15.75" x14ac:dyDescent="0.25">
      <c r="A18" s="2">
        <v>14</v>
      </c>
      <c r="B18" s="2" t="s">
        <v>42</v>
      </c>
      <c r="C18" s="54"/>
      <c r="D18" s="2" t="s">
        <v>0</v>
      </c>
      <c r="E18" s="24">
        <v>15</v>
      </c>
    </row>
    <row r="19" spans="1:5" ht="15.75" x14ac:dyDescent="0.25">
      <c r="A19" s="2">
        <v>15</v>
      </c>
      <c r="B19" s="2" t="s">
        <v>20</v>
      </c>
      <c r="C19" s="54"/>
      <c r="D19" s="2" t="s">
        <v>0</v>
      </c>
      <c r="E19" s="24">
        <v>3</v>
      </c>
    </row>
    <row r="20" spans="1:5" ht="15.75" x14ac:dyDescent="0.25">
      <c r="A20" s="2">
        <v>16</v>
      </c>
      <c r="B20" s="2" t="s">
        <v>43</v>
      </c>
      <c r="C20" s="54"/>
      <c r="D20" s="2" t="s">
        <v>0</v>
      </c>
      <c r="E20" s="24">
        <v>10</v>
      </c>
    </row>
    <row r="21" spans="1:5" ht="31.5" x14ac:dyDescent="0.25">
      <c r="A21" s="2">
        <v>17</v>
      </c>
      <c r="B21" s="2" t="s">
        <v>100</v>
      </c>
      <c r="C21" s="54"/>
      <c r="D21" s="2" t="s">
        <v>0</v>
      </c>
      <c r="E21" s="24">
        <v>1600</v>
      </c>
    </row>
    <row r="22" spans="1:5" ht="31.5" x14ac:dyDescent="0.25">
      <c r="A22" s="2">
        <v>18</v>
      </c>
      <c r="B22" s="2" t="s">
        <v>24</v>
      </c>
      <c r="C22" s="54"/>
      <c r="D22" s="2" t="s">
        <v>0</v>
      </c>
      <c r="E22" s="24">
        <f>1500-100</f>
        <v>1400</v>
      </c>
    </row>
    <row r="23" spans="1:5" ht="15.75" x14ac:dyDescent="0.25">
      <c r="A23" s="2">
        <v>19</v>
      </c>
      <c r="B23" s="2" t="s">
        <v>25</v>
      </c>
      <c r="C23" s="54"/>
      <c r="D23" s="2" t="s">
        <v>0</v>
      </c>
      <c r="E23" s="24">
        <v>3.6</v>
      </c>
    </row>
    <row r="24" spans="1:5" ht="15.75" x14ac:dyDescent="0.25">
      <c r="A24" s="2">
        <v>20</v>
      </c>
      <c r="B24" s="2" t="s">
        <v>26</v>
      </c>
      <c r="C24" s="54"/>
      <c r="D24" s="2" t="s">
        <v>0</v>
      </c>
      <c r="E24" s="24">
        <v>2</v>
      </c>
    </row>
    <row r="25" spans="1:5" ht="15.75" x14ac:dyDescent="0.25">
      <c r="A25" s="2">
        <v>21</v>
      </c>
      <c r="B25" s="2" t="s">
        <v>7</v>
      </c>
      <c r="C25" s="54"/>
      <c r="D25" s="2" t="s">
        <v>0</v>
      </c>
      <c r="E25" s="24">
        <v>20</v>
      </c>
    </row>
    <row r="26" spans="1:5" ht="31.5" x14ac:dyDescent="0.25">
      <c r="A26" s="2">
        <v>22</v>
      </c>
      <c r="B26" s="2" t="s">
        <v>8</v>
      </c>
      <c r="C26" s="54"/>
      <c r="D26" s="2" t="s">
        <v>0</v>
      </c>
      <c r="E26" s="24">
        <v>340</v>
      </c>
    </row>
    <row r="27" spans="1:5" ht="15.75" x14ac:dyDescent="0.25">
      <c r="A27" s="2">
        <v>23</v>
      </c>
      <c r="B27" s="2" t="s">
        <v>105</v>
      </c>
      <c r="C27" s="54"/>
      <c r="D27" s="2" t="s">
        <v>0</v>
      </c>
      <c r="E27" s="24">
        <v>600</v>
      </c>
    </row>
    <row r="28" spans="1:5" ht="31.5" x14ac:dyDescent="0.25">
      <c r="A28" s="2">
        <v>24</v>
      </c>
      <c r="B28" s="2" t="s">
        <v>9</v>
      </c>
      <c r="C28" s="54"/>
      <c r="D28" s="2" t="s">
        <v>0</v>
      </c>
      <c r="E28" s="24">
        <v>900</v>
      </c>
    </row>
    <row r="29" spans="1:5" ht="15.75" x14ac:dyDescent="0.25">
      <c r="A29" s="2">
        <v>25</v>
      </c>
      <c r="B29" s="2" t="s">
        <v>10</v>
      </c>
      <c r="C29" s="54"/>
      <c r="D29" s="2" t="s">
        <v>0</v>
      </c>
      <c r="E29" s="24">
        <v>2</v>
      </c>
    </row>
    <row r="30" spans="1:5" ht="15.75" x14ac:dyDescent="0.25">
      <c r="A30" s="2">
        <v>26</v>
      </c>
      <c r="B30" s="2" t="s">
        <v>76</v>
      </c>
      <c r="C30" s="54"/>
      <c r="D30" s="2" t="s">
        <v>0</v>
      </c>
      <c r="E30" s="24">
        <v>20</v>
      </c>
    </row>
    <row r="31" spans="1:5" ht="15.75" x14ac:dyDescent="0.25">
      <c r="A31" s="2">
        <v>27</v>
      </c>
      <c r="B31" s="2" t="s">
        <v>39</v>
      </c>
      <c r="C31" s="54"/>
      <c r="D31" s="2" t="s">
        <v>0</v>
      </c>
      <c r="E31" s="24">
        <v>2400</v>
      </c>
    </row>
    <row r="32" spans="1:5" ht="15.75" x14ac:dyDescent="0.25">
      <c r="A32" s="2">
        <v>28</v>
      </c>
      <c r="B32" s="2" t="s">
        <v>36</v>
      </c>
      <c r="C32" s="54"/>
      <c r="D32" s="2" t="s">
        <v>0</v>
      </c>
      <c r="E32" s="24">
        <v>15</v>
      </c>
    </row>
    <row r="33" spans="1:5" ht="31.5" x14ac:dyDescent="0.25">
      <c r="A33" s="2">
        <v>29</v>
      </c>
      <c r="B33" s="2" t="s">
        <v>11</v>
      </c>
      <c r="C33" s="54"/>
      <c r="D33" s="2" t="s">
        <v>0</v>
      </c>
      <c r="E33" s="24">
        <v>800</v>
      </c>
    </row>
    <row r="34" spans="1:5" ht="15.75" x14ac:dyDescent="0.25">
      <c r="A34" s="2">
        <v>30</v>
      </c>
      <c r="B34" s="2" t="s">
        <v>12</v>
      </c>
      <c r="C34" s="54"/>
      <c r="D34" s="2" t="s">
        <v>0</v>
      </c>
      <c r="E34" s="24">
        <v>30</v>
      </c>
    </row>
    <row r="35" spans="1:5" ht="15.75" x14ac:dyDescent="0.25">
      <c r="A35" s="2">
        <v>31</v>
      </c>
      <c r="B35" s="2" t="s">
        <v>13</v>
      </c>
      <c r="C35" s="54"/>
      <c r="D35" s="2" t="s">
        <v>0</v>
      </c>
      <c r="E35" s="24">
        <v>100</v>
      </c>
    </row>
    <row r="36" spans="1:5" ht="15.75" x14ac:dyDescent="0.25">
      <c r="A36" s="2">
        <v>32</v>
      </c>
      <c r="B36" s="2" t="s">
        <v>14</v>
      </c>
      <c r="C36" s="54"/>
      <c r="D36" s="2" t="s">
        <v>0</v>
      </c>
      <c r="E36" s="24">
        <v>78</v>
      </c>
    </row>
    <row r="37" spans="1:5" ht="31.5" x14ac:dyDescent="0.25">
      <c r="A37" s="2">
        <v>33</v>
      </c>
      <c r="B37" s="2" t="s">
        <v>97</v>
      </c>
      <c r="C37" s="54"/>
      <c r="D37" s="2" t="s">
        <v>0</v>
      </c>
      <c r="E37" s="24">
        <v>720</v>
      </c>
    </row>
    <row r="38" spans="1:5" ht="15.75" x14ac:dyDescent="0.25">
      <c r="A38" s="2">
        <v>34</v>
      </c>
      <c r="B38" s="2" t="s">
        <v>98</v>
      </c>
      <c r="C38" s="54"/>
      <c r="D38" s="2" t="s">
        <v>0</v>
      </c>
      <c r="E38" s="24">
        <v>120</v>
      </c>
    </row>
    <row r="39" spans="1:5" ht="15.75" x14ac:dyDescent="0.25">
      <c r="A39" s="2">
        <v>35</v>
      </c>
      <c r="B39" s="2" t="s">
        <v>23</v>
      </c>
      <c r="C39" s="54"/>
      <c r="D39" s="2" t="s">
        <v>0</v>
      </c>
      <c r="E39" s="24">
        <v>5</v>
      </c>
    </row>
    <row r="40" spans="1:5" ht="15.75" x14ac:dyDescent="0.25">
      <c r="A40" s="2">
        <v>36</v>
      </c>
      <c r="B40" s="2" t="s">
        <v>21</v>
      </c>
      <c r="C40" s="54"/>
      <c r="D40" s="2" t="s">
        <v>0</v>
      </c>
      <c r="E40" s="24">
        <v>12</v>
      </c>
    </row>
    <row r="41" spans="1:5" ht="15.75" x14ac:dyDescent="0.25">
      <c r="A41" s="2">
        <v>37</v>
      </c>
      <c r="B41" s="2" t="s">
        <v>22</v>
      </c>
      <c r="C41" s="54"/>
      <c r="D41" s="2" t="s">
        <v>0</v>
      </c>
      <c r="E41" s="24">
        <v>10</v>
      </c>
    </row>
    <row r="42" spans="1:5" ht="15.75" x14ac:dyDescent="0.25">
      <c r="A42" s="2">
        <v>38</v>
      </c>
      <c r="B42" s="2" t="s">
        <v>92</v>
      </c>
      <c r="C42" s="54"/>
      <c r="D42" s="2" t="s">
        <v>0</v>
      </c>
      <c r="E42" s="24">
        <v>2</v>
      </c>
    </row>
    <row r="43" spans="1:5" ht="15.75" x14ac:dyDescent="0.25">
      <c r="A43" s="2">
        <v>39</v>
      </c>
      <c r="B43" s="2" t="s">
        <v>93</v>
      </c>
      <c r="C43" s="54"/>
      <c r="D43" s="2" t="s">
        <v>0</v>
      </c>
      <c r="E43" s="24">
        <v>1</v>
      </c>
    </row>
    <row r="44" spans="1:5" ht="15.75" x14ac:dyDescent="0.25">
      <c r="A44" s="2">
        <v>40</v>
      </c>
      <c r="B44" s="2" t="s">
        <v>94</v>
      </c>
      <c r="C44" s="54"/>
      <c r="D44" s="2" t="s">
        <v>0</v>
      </c>
      <c r="E44" s="24">
        <v>80</v>
      </c>
    </row>
    <row r="45" spans="1:5" ht="15.75" x14ac:dyDescent="0.25">
      <c r="A45" s="2">
        <v>41</v>
      </c>
      <c r="B45" s="2" t="s">
        <v>95</v>
      </c>
      <c r="C45" s="54"/>
      <c r="D45" s="2" t="s">
        <v>0</v>
      </c>
      <c r="E45" s="24">
        <v>40</v>
      </c>
    </row>
    <row r="46" spans="1:5" ht="15.75" x14ac:dyDescent="0.25">
      <c r="A46" s="2">
        <v>42</v>
      </c>
      <c r="B46" s="2" t="s">
        <v>96</v>
      </c>
      <c r="C46" s="54"/>
      <c r="D46" s="2" t="s">
        <v>0</v>
      </c>
      <c r="E46" s="24">
        <v>50</v>
      </c>
    </row>
    <row r="47" spans="1:5" ht="31.5" x14ac:dyDescent="0.25">
      <c r="A47" s="2">
        <v>43</v>
      </c>
      <c r="B47" s="2" t="s">
        <v>91</v>
      </c>
      <c r="C47" s="54"/>
      <c r="D47" s="2" t="s">
        <v>0</v>
      </c>
      <c r="E47" s="24">
        <v>120</v>
      </c>
    </row>
    <row r="48" spans="1:5" ht="15.75" x14ac:dyDescent="0.25">
      <c r="A48" s="2">
        <v>44</v>
      </c>
      <c r="B48" s="2" t="s">
        <v>99</v>
      </c>
      <c r="C48" s="54"/>
      <c r="D48" s="2" t="s">
        <v>0</v>
      </c>
      <c r="E48" s="24">
        <v>90</v>
      </c>
    </row>
    <row r="49" spans="1:5" ht="31.5" x14ac:dyDescent="0.25">
      <c r="A49" s="2">
        <v>45</v>
      </c>
      <c r="B49" s="2" t="s">
        <v>29</v>
      </c>
      <c r="C49" s="54"/>
      <c r="D49" s="2" t="s">
        <v>0</v>
      </c>
      <c r="E49" s="24">
        <v>85</v>
      </c>
    </row>
    <row r="50" spans="1:5" ht="31.5" x14ac:dyDescent="0.25">
      <c r="A50" s="2">
        <v>46</v>
      </c>
      <c r="B50" s="2" t="s">
        <v>15</v>
      </c>
      <c r="C50" s="54"/>
      <c r="D50" s="2" t="s">
        <v>0</v>
      </c>
      <c r="E50" s="24">
        <v>260</v>
      </c>
    </row>
    <row r="51" spans="1:5" ht="15.75" x14ac:dyDescent="0.25">
      <c r="A51" s="27"/>
      <c r="B51" s="35" t="s">
        <v>84</v>
      </c>
      <c r="C51" s="28"/>
      <c r="D51" s="10" t="s">
        <v>55</v>
      </c>
      <c r="E51" s="26"/>
    </row>
    <row r="52" spans="1:5" ht="15.75" x14ac:dyDescent="0.25">
      <c r="A52" s="30" t="s">
        <v>83</v>
      </c>
      <c r="B52" s="30"/>
      <c r="C52" s="31"/>
      <c r="D52" s="36"/>
      <c r="E52" s="49">
        <v>1300000</v>
      </c>
    </row>
    <row r="53" spans="1:5" ht="15.75" x14ac:dyDescent="0.25">
      <c r="A53" s="32"/>
      <c r="B53" s="32"/>
      <c r="C53" s="32"/>
      <c r="D53" s="33"/>
      <c r="E53" s="34"/>
    </row>
    <row r="54" spans="1:5" ht="15.75" customHeight="1" x14ac:dyDescent="0.25">
      <c r="C54" s="47"/>
    </row>
    <row r="55" spans="1:5" ht="15.75" x14ac:dyDescent="0.25">
      <c r="B55" s="7"/>
      <c r="C55" s="48"/>
      <c r="D55" s="48"/>
      <c r="E55" s="48"/>
    </row>
    <row r="56" spans="1:5" ht="15.75" x14ac:dyDescent="0.25">
      <c r="B56" s="7"/>
      <c r="C56" s="47"/>
      <c r="D56" s="7"/>
      <c r="E56" s="7"/>
    </row>
    <row r="57" spans="1:5" ht="15.75" x14ac:dyDescent="0.25">
      <c r="B57" s="7"/>
      <c r="C57" s="48"/>
      <c r="D57" s="48"/>
      <c r="E57" s="48"/>
    </row>
    <row r="58" spans="1:5" ht="15.75" x14ac:dyDescent="0.25">
      <c r="B58" s="7"/>
      <c r="C58" s="47"/>
      <c r="D58" s="7"/>
      <c r="E58" s="7"/>
    </row>
    <row r="59" spans="1:5" ht="15.75" x14ac:dyDescent="0.25">
      <c r="B59" s="7"/>
      <c r="C59" s="7"/>
      <c r="D59" s="51"/>
      <c r="E59" s="51"/>
    </row>
    <row r="60" spans="1:5" ht="15.75" x14ac:dyDescent="0.25">
      <c r="B60" s="7"/>
      <c r="C60" s="7"/>
      <c r="D60" s="7"/>
      <c r="E60" s="7"/>
    </row>
    <row r="61" spans="1:5" ht="15.75" x14ac:dyDescent="0.25">
      <c r="B61" s="7"/>
      <c r="C61" s="7"/>
      <c r="D61" s="51"/>
      <c r="E61" s="51"/>
    </row>
  </sheetData>
  <mergeCells count="4">
    <mergeCell ref="D59:E59"/>
    <mergeCell ref="D61:E61"/>
    <mergeCell ref="A2:E2"/>
    <mergeCell ref="C6:C50"/>
  </mergeCells>
  <pageMargins left="0.31496062992125984" right="0.31496062992125984" top="0.3543307086614173" bottom="0.3543307086614173" header="0.31496062992125984" footer="0.1181102362204724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view="pageBreakPreview" zoomScaleNormal="100" zoomScaleSheetLayoutView="100" workbookViewId="0">
      <selection activeCell="B28" sqref="B28"/>
    </sheetView>
  </sheetViews>
  <sheetFormatPr defaultColWidth="8.85546875" defaultRowHeight="15" x14ac:dyDescent="0.25"/>
  <cols>
    <col min="1" max="1" width="3.42578125" customWidth="1"/>
    <col min="2" max="2" width="61.85546875" customWidth="1"/>
    <col min="3" max="3" width="20.140625" customWidth="1"/>
    <col min="4" max="4" width="7.42578125" customWidth="1"/>
    <col min="5" max="5" width="13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5" t="s">
        <v>89</v>
      </c>
      <c r="B2" s="55"/>
      <c r="C2" s="55"/>
      <c r="D2" s="55"/>
      <c r="E2" s="55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15.75" x14ac:dyDescent="0.25">
      <c r="A5" s="2">
        <v>1</v>
      </c>
      <c r="B5" s="2" t="s">
        <v>34</v>
      </c>
      <c r="C5" s="53" t="s">
        <v>57</v>
      </c>
      <c r="D5" s="2" t="s">
        <v>0</v>
      </c>
      <c r="E5" s="24">
        <v>400</v>
      </c>
    </row>
    <row r="6" spans="1:5" ht="15.75" x14ac:dyDescent="0.25">
      <c r="A6" s="2">
        <v>2</v>
      </c>
      <c r="B6" s="2" t="s">
        <v>32</v>
      </c>
      <c r="C6" s="56"/>
      <c r="D6" s="2" t="s">
        <v>0</v>
      </c>
      <c r="E6" s="24">
        <v>30</v>
      </c>
    </row>
    <row r="7" spans="1:5" ht="15.75" x14ac:dyDescent="0.25">
      <c r="A7" s="2">
        <v>3</v>
      </c>
      <c r="B7" s="2" t="s">
        <v>33</v>
      </c>
      <c r="C7" s="56"/>
      <c r="D7" s="2" t="s">
        <v>0</v>
      </c>
      <c r="E7" s="24">
        <v>170</v>
      </c>
    </row>
    <row r="8" spans="1:5" ht="45.75" customHeight="1" x14ac:dyDescent="0.25">
      <c r="A8" s="2">
        <v>4</v>
      </c>
      <c r="B8" s="2" t="s">
        <v>37</v>
      </c>
      <c r="C8" s="56"/>
      <c r="D8" s="2" t="s">
        <v>0</v>
      </c>
      <c r="E8" s="24">
        <v>410</v>
      </c>
    </row>
    <row r="9" spans="1:5" ht="15.75" x14ac:dyDescent="0.25">
      <c r="A9" s="2">
        <v>5</v>
      </c>
      <c r="B9" s="2" t="s">
        <v>44</v>
      </c>
      <c r="C9" s="56"/>
      <c r="D9" s="2" t="s">
        <v>0</v>
      </c>
      <c r="E9" s="24">
        <v>150</v>
      </c>
    </row>
    <row r="10" spans="1:5" ht="45" customHeight="1" x14ac:dyDescent="0.25">
      <c r="A10" s="2">
        <v>6</v>
      </c>
      <c r="B10" s="2" t="s">
        <v>41</v>
      </c>
      <c r="C10" s="56"/>
      <c r="D10" s="2" t="s">
        <v>0</v>
      </c>
      <c r="E10" s="24">
        <v>325</v>
      </c>
    </row>
    <row r="11" spans="1:5" ht="15.75" x14ac:dyDescent="0.25">
      <c r="A11" s="2">
        <v>7</v>
      </c>
      <c r="B11" s="2" t="s">
        <v>45</v>
      </c>
      <c r="C11" s="56"/>
      <c r="D11" s="2" t="s">
        <v>0</v>
      </c>
      <c r="E11" s="24">
        <v>50</v>
      </c>
    </row>
    <row r="12" spans="1:5" ht="15.75" x14ac:dyDescent="0.25">
      <c r="A12" s="2">
        <v>8</v>
      </c>
      <c r="B12" s="2" t="s">
        <v>38</v>
      </c>
      <c r="C12" s="56"/>
      <c r="D12" s="2" t="s">
        <v>0</v>
      </c>
      <c r="E12" s="24">
        <v>80</v>
      </c>
    </row>
    <row r="13" spans="1:5" ht="15.75" x14ac:dyDescent="0.25">
      <c r="A13" s="2">
        <v>9</v>
      </c>
      <c r="B13" s="2" t="s">
        <v>31</v>
      </c>
      <c r="C13" s="56"/>
      <c r="D13" s="2" t="s">
        <v>0</v>
      </c>
      <c r="E13" s="24">
        <v>130</v>
      </c>
    </row>
    <row r="14" spans="1:5" ht="30.75" customHeight="1" x14ac:dyDescent="0.25">
      <c r="A14" s="2">
        <v>10</v>
      </c>
      <c r="B14" s="2" t="s">
        <v>56</v>
      </c>
      <c r="C14" s="56"/>
      <c r="D14" s="2" t="s">
        <v>0</v>
      </c>
      <c r="E14" s="24">
        <v>250</v>
      </c>
    </row>
    <row r="15" spans="1:5" ht="15.75" x14ac:dyDescent="0.25">
      <c r="A15" s="2">
        <v>11</v>
      </c>
      <c r="B15" s="2" t="s">
        <v>115</v>
      </c>
      <c r="C15" s="56"/>
      <c r="D15" s="2" t="s">
        <v>0</v>
      </c>
      <c r="E15" s="24">
        <v>300</v>
      </c>
    </row>
    <row r="16" spans="1:5" ht="20.25" customHeight="1" x14ac:dyDescent="0.25">
      <c r="A16" s="2"/>
      <c r="B16" s="2"/>
      <c r="C16" s="56"/>
      <c r="D16" s="2"/>
      <c r="E16" s="24"/>
    </row>
    <row r="17" spans="1:5" ht="15.75" x14ac:dyDescent="0.25">
      <c r="A17" s="2"/>
      <c r="B17" s="2"/>
      <c r="C17" s="57"/>
      <c r="D17" s="2"/>
      <c r="E17" s="24"/>
    </row>
    <row r="18" spans="1:5" ht="15.75" x14ac:dyDescent="0.25">
      <c r="A18" s="58" t="s">
        <v>85</v>
      </c>
      <c r="B18" s="58"/>
      <c r="C18" s="59"/>
      <c r="D18" s="10" t="s">
        <v>55</v>
      </c>
      <c r="E18" s="26"/>
    </row>
    <row r="19" spans="1:5" ht="15.75" x14ac:dyDescent="0.25">
      <c r="A19" s="58" t="s">
        <v>86</v>
      </c>
      <c r="B19" s="58"/>
      <c r="C19" s="59"/>
      <c r="D19" s="10"/>
      <c r="E19" s="6">
        <v>900000</v>
      </c>
    </row>
    <row r="20" spans="1:5" ht="15.75" x14ac:dyDescent="0.25">
      <c r="A20" s="32"/>
      <c r="B20" s="32"/>
      <c r="C20" s="32"/>
      <c r="D20" s="33"/>
      <c r="E20" s="37"/>
    </row>
    <row r="21" spans="1:5" ht="15.75" x14ac:dyDescent="0.25">
      <c r="B21" s="44"/>
      <c r="C21" s="7"/>
      <c r="D21" s="51"/>
      <c r="E21" s="51"/>
    </row>
    <row r="22" spans="1:5" ht="15.75" x14ac:dyDescent="0.25">
      <c r="B22" s="44"/>
      <c r="C22" s="7"/>
      <c r="D22" s="7"/>
      <c r="E22" s="7"/>
    </row>
    <row r="23" spans="1:5" ht="15.75" x14ac:dyDescent="0.25">
      <c r="B23" s="44"/>
      <c r="C23" s="7"/>
      <c r="D23" s="51"/>
      <c r="E23" s="51"/>
    </row>
    <row r="24" spans="1:5" ht="15.75" x14ac:dyDescent="0.25">
      <c r="B24" s="44"/>
      <c r="C24" s="7"/>
      <c r="D24" s="7"/>
      <c r="E24" s="7"/>
    </row>
    <row r="25" spans="1:5" ht="15.75" x14ac:dyDescent="0.25">
      <c r="B25" s="44"/>
      <c r="C25" s="7"/>
      <c r="D25" s="51"/>
      <c r="E25" s="51"/>
    </row>
    <row r="26" spans="1:5" ht="15.75" x14ac:dyDescent="0.25">
      <c r="B26" s="7"/>
      <c r="C26" s="7"/>
      <c r="D26" s="7"/>
      <c r="E26" s="7"/>
    </row>
    <row r="27" spans="1:5" ht="15.75" x14ac:dyDescent="0.25">
      <c r="B27" s="7"/>
      <c r="C27" s="7"/>
      <c r="D27" s="51"/>
      <c r="E27" s="51"/>
    </row>
  </sheetData>
  <mergeCells count="8">
    <mergeCell ref="D25:E25"/>
    <mergeCell ref="D27:E27"/>
    <mergeCell ref="A2:E2"/>
    <mergeCell ref="C5:C17"/>
    <mergeCell ref="A18:C18"/>
    <mergeCell ref="D21:E21"/>
    <mergeCell ref="D23:E23"/>
    <mergeCell ref="A19:C1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35"/>
  <sheetViews>
    <sheetView view="pageBreakPreview" zoomScaleNormal="100" zoomScaleSheetLayoutView="100" workbookViewId="0">
      <selection activeCell="C5" sqref="C5:C25"/>
    </sheetView>
  </sheetViews>
  <sheetFormatPr defaultRowHeight="15" x14ac:dyDescent="0.25"/>
  <cols>
    <col min="1" max="1" width="4.7109375" customWidth="1"/>
    <col min="2" max="2" width="65.7109375" customWidth="1"/>
    <col min="3" max="3" width="29.7109375" customWidth="1"/>
    <col min="4" max="4" width="6.28515625" customWidth="1"/>
    <col min="5" max="5" width="12.7109375" customWidth="1"/>
    <col min="6" max="21" width="0" hidden="1" customWidth="1"/>
    <col min="22" max="22" width="4.28515625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18.75" x14ac:dyDescent="0.3">
      <c r="A2" s="60" t="s">
        <v>133</v>
      </c>
      <c r="B2" s="60"/>
      <c r="C2" s="60"/>
      <c r="D2" s="60"/>
      <c r="E2" s="60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15.75" x14ac:dyDescent="0.25">
      <c r="A5" s="2">
        <v>1</v>
      </c>
      <c r="B5" s="2" t="s">
        <v>122</v>
      </c>
      <c r="C5" s="53" t="s">
        <v>54</v>
      </c>
      <c r="D5" s="17" t="s">
        <v>0</v>
      </c>
      <c r="E5" s="3">
        <v>18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9"/>
    </row>
    <row r="6" spans="1:21" ht="15.75" x14ac:dyDescent="0.25">
      <c r="A6" s="2">
        <v>2</v>
      </c>
      <c r="B6" s="2" t="s">
        <v>121</v>
      </c>
      <c r="C6" s="54"/>
      <c r="D6" s="4" t="s">
        <v>0</v>
      </c>
      <c r="E6" s="3">
        <v>27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15.75" x14ac:dyDescent="0.25">
      <c r="A7" s="2">
        <v>3</v>
      </c>
      <c r="B7" s="2" t="s">
        <v>123</v>
      </c>
      <c r="C7" s="54"/>
      <c r="D7" s="4" t="s">
        <v>0</v>
      </c>
      <c r="E7" s="3">
        <v>37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25">
      <c r="A8" s="2">
        <v>4</v>
      </c>
      <c r="B8" s="2" t="s">
        <v>124</v>
      </c>
      <c r="C8" s="54"/>
      <c r="D8" s="4" t="s">
        <v>0</v>
      </c>
      <c r="E8" s="3">
        <v>70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</row>
    <row r="9" spans="1:21" ht="15.75" x14ac:dyDescent="0.25">
      <c r="A9" s="2">
        <v>5</v>
      </c>
      <c r="B9" s="2" t="s">
        <v>125</v>
      </c>
      <c r="C9" s="54"/>
      <c r="D9" s="4" t="s">
        <v>0</v>
      </c>
      <c r="E9" s="3">
        <v>36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</row>
    <row r="10" spans="1:21" ht="31.5" x14ac:dyDescent="0.25">
      <c r="A10" s="2">
        <v>6</v>
      </c>
      <c r="B10" s="2" t="s">
        <v>120</v>
      </c>
      <c r="C10" s="54"/>
      <c r="D10" s="4" t="s">
        <v>0</v>
      </c>
      <c r="E10" s="3">
        <v>540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</row>
    <row r="11" spans="1:21" ht="15.75" x14ac:dyDescent="0.25">
      <c r="A11" s="2">
        <v>7</v>
      </c>
      <c r="B11" s="2" t="s">
        <v>126</v>
      </c>
      <c r="C11" s="54"/>
      <c r="D11" s="4" t="s">
        <v>0</v>
      </c>
      <c r="E11" s="3">
        <f>200/5</f>
        <v>40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1" ht="15.75" x14ac:dyDescent="0.25">
      <c r="A12" s="2">
        <v>8</v>
      </c>
      <c r="B12" s="2" t="s">
        <v>127</v>
      </c>
      <c r="C12" s="54"/>
      <c r="D12" s="4" t="s">
        <v>0</v>
      </c>
      <c r="E12" s="3">
        <v>200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15.75" x14ac:dyDescent="0.25">
      <c r="A13" s="2">
        <v>9</v>
      </c>
      <c r="B13" s="2" t="s">
        <v>128</v>
      </c>
      <c r="C13" s="54"/>
      <c r="D13" s="4" t="s">
        <v>0</v>
      </c>
      <c r="E13" s="3">
        <v>200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5.75" x14ac:dyDescent="0.25">
      <c r="A14" s="2">
        <v>10</v>
      </c>
      <c r="B14" s="2" t="s">
        <v>129</v>
      </c>
      <c r="C14" s="54"/>
      <c r="D14" s="4" t="s">
        <v>0</v>
      </c>
      <c r="E14" s="3">
        <v>115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5.75" x14ac:dyDescent="0.25">
      <c r="A15" s="2">
        <v>11</v>
      </c>
      <c r="B15" s="2" t="s">
        <v>1</v>
      </c>
      <c r="C15" s="54"/>
      <c r="D15" s="4" t="s">
        <v>0</v>
      </c>
      <c r="E15" s="3">
        <f>210/4-3</f>
        <v>49.5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15.75" x14ac:dyDescent="0.25">
      <c r="A16" s="2">
        <v>12</v>
      </c>
      <c r="B16" s="2" t="s">
        <v>134</v>
      </c>
      <c r="C16" s="54"/>
      <c r="D16" s="4" t="s">
        <v>0</v>
      </c>
      <c r="E16" s="3">
        <f>400/10</f>
        <v>40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15.75" x14ac:dyDescent="0.25">
      <c r="A17" s="2">
        <v>13</v>
      </c>
      <c r="B17" s="2" t="s">
        <v>130</v>
      </c>
      <c r="C17" s="54"/>
      <c r="D17" s="4" t="s">
        <v>0</v>
      </c>
      <c r="E17" s="3">
        <v>268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15.75" x14ac:dyDescent="0.25">
      <c r="A18" s="2">
        <v>14</v>
      </c>
      <c r="B18" s="2" t="s">
        <v>4</v>
      </c>
      <c r="C18" s="61"/>
      <c r="D18" s="4" t="s">
        <v>3</v>
      </c>
      <c r="E18" s="3">
        <v>165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15.75" x14ac:dyDescent="0.25">
      <c r="A19" s="2">
        <v>15</v>
      </c>
      <c r="B19" s="2" t="s">
        <v>2</v>
      </c>
      <c r="C19" s="61"/>
      <c r="D19" s="4" t="s">
        <v>3</v>
      </c>
      <c r="E19" s="3">
        <f>50/10</f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5.75" x14ac:dyDescent="0.25">
      <c r="A20" s="2">
        <v>16</v>
      </c>
      <c r="B20" s="2" t="s">
        <v>116</v>
      </c>
      <c r="C20" s="61"/>
      <c r="D20" s="4" t="s">
        <v>3</v>
      </c>
      <c r="E20" s="3">
        <v>20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15.75" x14ac:dyDescent="0.25">
      <c r="A21" s="2">
        <v>17</v>
      </c>
      <c r="B21" s="2" t="s">
        <v>117</v>
      </c>
      <c r="C21" s="61"/>
      <c r="D21" s="4" t="s">
        <v>3</v>
      </c>
      <c r="E21" s="3">
        <v>20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5.75" x14ac:dyDescent="0.25">
      <c r="A22" s="2">
        <v>18</v>
      </c>
      <c r="B22" s="2" t="s">
        <v>118</v>
      </c>
      <c r="C22" s="61"/>
      <c r="D22" s="4" t="s">
        <v>3</v>
      </c>
      <c r="E22" s="3">
        <v>20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5.75" x14ac:dyDescent="0.25">
      <c r="A23" s="2">
        <v>19</v>
      </c>
      <c r="B23" s="2" t="s">
        <v>119</v>
      </c>
      <c r="C23" s="61"/>
      <c r="D23" s="4" t="s">
        <v>3</v>
      </c>
      <c r="E23" s="3">
        <v>20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35.25" customHeight="1" x14ac:dyDescent="0.25">
      <c r="A24" s="2">
        <v>20</v>
      </c>
      <c r="B24" s="2" t="s">
        <v>5</v>
      </c>
      <c r="C24" s="61"/>
      <c r="D24" s="4" t="s">
        <v>0</v>
      </c>
      <c r="E24" s="3">
        <v>180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ht="15.75" x14ac:dyDescent="0.25">
      <c r="A25" s="2">
        <v>21</v>
      </c>
      <c r="B25" s="2" t="s">
        <v>6</v>
      </c>
      <c r="C25" s="61"/>
      <c r="D25" s="4" t="s">
        <v>3</v>
      </c>
      <c r="E25" s="3">
        <f>20/2</f>
        <v>10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15.75" x14ac:dyDescent="0.25">
      <c r="A26" s="58" t="s">
        <v>51</v>
      </c>
      <c r="B26" s="58"/>
      <c r="C26" s="59"/>
      <c r="D26" s="10" t="s">
        <v>53</v>
      </c>
      <c r="E26" s="2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x14ac:dyDescent="0.25">
      <c r="A27" s="58" t="s">
        <v>88</v>
      </c>
      <c r="B27" s="58"/>
      <c r="C27" s="59"/>
      <c r="D27" s="39"/>
      <c r="E27" s="40">
        <v>490000</v>
      </c>
    </row>
    <row r="28" spans="1:21" ht="15.75" x14ac:dyDescent="0.25">
      <c r="A28" s="32"/>
      <c r="B28" s="32"/>
      <c r="C28" s="32"/>
    </row>
    <row r="29" spans="1:21" ht="15.75" x14ac:dyDescent="0.25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ht="15.75" x14ac:dyDescent="0.25">
      <c r="B30" s="50"/>
      <c r="C30" s="7"/>
      <c r="D30" s="7"/>
    </row>
    <row r="31" spans="1:21" ht="15.75" x14ac:dyDescent="0.2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ht="15.75" x14ac:dyDescent="0.25">
      <c r="B32" s="50"/>
      <c r="C32" s="7"/>
      <c r="D32" s="7"/>
    </row>
    <row r="33" spans="2:21" ht="15.75" x14ac:dyDescent="0.25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2:21" ht="15.75" x14ac:dyDescent="0.25">
      <c r="B34" s="7"/>
      <c r="C34" s="7"/>
      <c r="D34" s="7"/>
      <c r="E34" s="7"/>
    </row>
    <row r="35" spans="2:21" ht="15.75" x14ac:dyDescent="0.25">
      <c r="B35" s="7"/>
      <c r="C35" s="7"/>
      <c r="D35" s="51"/>
      <c r="E35" s="51"/>
    </row>
  </sheetData>
  <mergeCells count="5">
    <mergeCell ref="D35:E35"/>
    <mergeCell ref="A2:E2"/>
    <mergeCell ref="C5:C25"/>
    <mergeCell ref="A26:C26"/>
    <mergeCell ref="A27:C2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8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4.7109375" customWidth="1"/>
    <col min="2" max="2" width="49" customWidth="1"/>
    <col min="3" max="3" width="30" customWidth="1"/>
    <col min="4" max="4" width="7" customWidth="1"/>
    <col min="5" max="5" width="12.7109375" bestFit="1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77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20.45" customHeight="1" x14ac:dyDescent="0.25">
      <c r="A5" s="2">
        <v>1</v>
      </c>
      <c r="B5" s="2" t="s">
        <v>58</v>
      </c>
      <c r="C5" s="53" t="s">
        <v>52</v>
      </c>
      <c r="D5" s="17" t="s">
        <v>3</v>
      </c>
      <c r="E5" s="3">
        <v>7000</v>
      </c>
    </row>
    <row r="6" spans="1:5" ht="57" customHeight="1" x14ac:dyDescent="0.25">
      <c r="A6" s="2">
        <v>2</v>
      </c>
      <c r="B6" s="2" t="s">
        <v>59</v>
      </c>
      <c r="C6" s="54"/>
      <c r="D6" s="17" t="s">
        <v>3</v>
      </c>
      <c r="E6" s="3">
        <v>6000</v>
      </c>
    </row>
    <row r="7" spans="1:5" ht="15.75" x14ac:dyDescent="0.25">
      <c r="A7" s="58" t="s">
        <v>51</v>
      </c>
      <c r="B7" s="58"/>
      <c r="C7" s="59"/>
      <c r="D7" s="10" t="s">
        <v>3</v>
      </c>
      <c r="E7" s="21">
        <f>SUM(E5:E6)</f>
        <v>13000</v>
      </c>
    </row>
    <row r="8" spans="1:5" ht="15.75" x14ac:dyDescent="0.25">
      <c r="A8" s="58" t="s">
        <v>88</v>
      </c>
      <c r="B8" s="58"/>
      <c r="C8" s="59"/>
      <c r="D8" s="41"/>
      <c r="E8" s="46">
        <v>530000</v>
      </c>
    </row>
    <row r="10" spans="1:5" ht="15.75" x14ac:dyDescent="0.25">
      <c r="B10" s="50"/>
      <c r="C10" s="50"/>
      <c r="D10" s="7"/>
    </row>
    <row r="11" spans="1:5" ht="15.75" x14ac:dyDescent="0.25">
      <c r="B11" s="50"/>
      <c r="C11" s="7"/>
      <c r="D11" s="7"/>
    </row>
    <row r="12" spans="1:5" ht="15.75" x14ac:dyDescent="0.25">
      <c r="B12" s="50"/>
      <c r="C12" s="50"/>
      <c r="D12" s="7"/>
    </row>
    <row r="13" spans="1:5" ht="15.75" x14ac:dyDescent="0.25">
      <c r="B13" s="50"/>
      <c r="C13" s="7"/>
      <c r="D13" s="7"/>
    </row>
    <row r="14" spans="1:5" ht="15.75" x14ac:dyDescent="0.25">
      <c r="B14" s="50"/>
      <c r="C14" s="50"/>
      <c r="D14" s="7"/>
    </row>
    <row r="15" spans="1:5" ht="15.75" x14ac:dyDescent="0.25">
      <c r="B15" s="7"/>
      <c r="C15" s="7"/>
      <c r="D15" s="7"/>
    </row>
    <row r="16" spans="1:5" ht="15.75" x14ac:dyDescent="0.25">
      <c r="B16" s="7"/>
      <c r="C16" s="7"/>
      <c r="D16" s="51"/>
      <c r="E16" s="51"/>
    </row>
    <row r="17" spans="2:5" ht="15.75" x14ac:dyDescent="0.25">
      <c r="B17" s="7"/>
      <c r="C17" s="7"/>
      <c r="D17" s="7"/>
      <c r="E17" s="7"/>
    </row>
    <row r="18" spans="2:5" ht="15.75" x14ac:dyDescent="0.25">
      <c r="B18" s="7"/>
      <c r="C18" s="7"/>
      <c r="D18" s="7"/>
      <c r="E18" s="7"/>
    </row>
  </sheetData>
  <mergeCells count="5">
    <mergeCell ref="D16:E16"/>
    <mergeCell ref="A2:E2"/>
    <mergeCell ref="C5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0"/>
  <sheetViews>
    <sheetView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4.7109375" customWidth="1"/>
    <col min="2" max="2" width="59.28515625" customWidth="1"/>
    <col min="3" max="3" width="28.5703125" customWidth="1"/>
    <col min="4" max="4" width="6.28515625" customWidth="1"/>
    <col min="5" max="5" width="14.285156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82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15" customHeight="1" x14ac:dyDescent="0.25">
      <c r="A5" s="2">
        <v>1</v>
      </c>
      <c r="B5" s="2" t="s">
        <v>60</v>
      </c>
      <c r="C5" s="53" t="s">
        <v>75</v>
      </c>
      <c r="D5" s="17" t="s">
        <v>0</v>
      </c>
      <c r="E5" s="18">
        <v>3000</v>
      </c>
    </row>
    <row r="6" spans="1:5" ht="19.149999999999999" customHeight="1" x14ac:dyDescent="0.25">
      <c r="A6" s="2">
        <v>2</v>
      </c>
      <c r="B6" s="2" t="s">
        <v>61</v>
      </c>
      <c r="C6" s="54"/>
      <c r="D6" s="4" t="s">
        <v>0</v>
      </c>
      <c r="E6" s="3">
        <v>280</v>
      </c>
    </row>
    <row r="7" spans="1:5" ht="16.899999999999999" customHeight="1" x14ac:dyDescent="0.25">
      <c r="A7" s="2">
        <v>3</v>
      </c>
      <c r="B7" s="2" t="s">
        <v>62</v>
      </c>
      <c r="C7" s="54"/>
      <c r="D7" s="4" t="s">
        <v>0</v>
      </c>
      <c r="E7" s="3">
        <v>20</v>
      </c>
    </row>
    <row r="8" spans="1:5" ht="16.149999999999999" customHeight="1" x14ac:dyDescent="0.25">
      <c r="A8" s="2">
        <v>4</v>
      </c>
      <c r="B8" s="2" t="s">
        <v>63</v>
      </c>
      <c r="C8" s="54"/>
      <c r="D8" s="4" t="s">
        <v>0</v>
      </c>
      <c r="E8" s="3">
        <f>800/10</f>
        <v>80</v>
      </c>
    </row>
    <row r="9" spans="1:5" ht="17.45" customHeight="1" x14ac:dyDescent="0.25">
      <c r="A9" s="2">
        <v>5</v>
      </c>
      <c r="B9" s="2" t="s">
        <v>64</v>
      </c>
      <c r="C9" s="54"/>
      <c r="D9" s="4" t="s">
        <v>0</v>
      </c>
      <c r="E9" s="3">
        <f>500/10</f>
        <v>50</v>
      </c>
    </row>
    <row r="10" spans="1:5" ht="18" customHeight="1" x14ac:dyDescent="0.25">
      <c r="A10" s="2">
        <v>6</v>
      </c>
      <c r="B10" s="2" t="s">
        <v>65</v>
      </c>
      <c r="C10" s="54"/>
      <c r="D10" s="4" t="s">
        <v>0</v>
      </c>
      <c r="E10" s="3">
        <f>600/10</f>
        <v>60</v>
      </c>
    </row>
    <row r="11" spans="1:5" ht="20.45" customHeight="1" x14ac:dyDescent="0.25">
      <c r="A11" s="2">
        <v>7</v>
      </c>
      <c r="B11" s="2" t="s">
        <v>66</v>
      </c>
      <c r="C11" s="54"/>
      <c r="D11" s="4" t="s">
        <v>0</v>
      </c>
      <c r="E11" s="3">
        <v>40</v>
      </c>
    </row>
    <row r="12" spans="1:5" ht="15.75" x14ac:dyDescent="0.25">
      <c r="A12" s="2">
        <v>8</v>
      </c>
      <c r="B12" s="2" t="s">
        <v>67</v>
      </c>
      <c r="C12" s="54"/>
      <c r="D12" s="4" t="s">
        <v>0</v>
      </c>
      <c r="E12" s="23">
        <f>950</f>
        <v>950</v>
      </c>
    </row>
    <row r="13" spans="1:5" ht="19.899999999999999" customHeight="1" x14ac:dyDescent="0.25">
      <c r="A13" s="2">
        <v>9</v>
      </c>
      <c r="B13" s="2" t="s">
        <v>68</v>
      </c>
      <c r="C13" s="54"/>
      <c r="D13" s="4" t="s">
        <v>0</v>
      </c>
      <c r="E13" s="2">
        <f>800/10</f>
        <v>80</v>
      </c>
    </row>
    <row r="14" spans="1:5" ht="15.75" x14ac:dyDescent="0.25">
      <c r="A14" s="2">
        <v>10</v>
      </c>
      <c r="B14" s="2" t="s">
        <v>69</v>
      </c>
      <c r="C14" s="54"/>
      <c r="D14" s="4" t="s">
        <v>0</v>
      </c>
      <c r="E14" s="2">
        <f>500/10</f>
        <v>50</v>
      </c>
    </row>
    <row r="15" spans="1:5" ht="20.45" customHeight="1" x14ac:dyDescent="0.25">
      <c r="A15" s="2">
        <v>11</v>
      </c>
      <c r="B15" s="2" t="s">
        <v>70</v>
      </c>
      <c r="C15" s="54"/>
      <c r="D15" s="4" t="s">
        <v>0</v>
      </c>
      <c r="E15" s="2">
        <v>150</v>
      </c>
    </row>
    <row r="16" spans="1:5" ht="15.75" x14ac:dyDescent="0.25">
      <c r="A16" s="2">
        <v>12</v>
      </c>
      <c r="B16" s="2" t="s">
        <v>71</v>
      </c>
      <c r="C16" s="54"/>
      <c r="D16" s="4" t="s">
        <v>0</v>
      </c>
      <c r="E16" s="2">
        <v>150</v>
      </c>
    </row>
    <row r="17" spans="1:5" ht="14.45" customHeight="1" x14ac:dyDescent="0.25">
      <c r="A17" s="2">
        <v>13</v>
      </c>
      <c r="B17" s="2" t="s">
        <v>72</v>
      </c>
      <c r="C17" s="54"/>
      <c r="D17" s="4" t="s">
        <v>0</v>
      </c>
      <c r="E17" s="2">
        <v>150</v>
      </c>
    </row>
    <row r="18" spans="1:5" ht="17.45" customHeight="1" x14ac:dyDescent="0.25">
      <c r="A18" s="2">
        <v>14</v>
      </c>
      <c r="B18" s="2" t="s">
        <v>73</v>
      </c>
      <c r="C18" s="54"/>
      <c r="D18" s="4" t="s">
        <v>0</v>
      </c>
      <c r="E18" s="2">
        <v>150</v>
      </c>
    </row>
    <row r="19" spans="1:5" ht="15.75" x14ac:dyDescent="0.25">
      <c r="A19" s="2">
        <v>15</v>
      </c>
      <c r="B19" s="2" t="s">
        <v>74</v>
      </c>
      <c r="C19" s="62"/>
      <c r="D19" s="4" t="s">
        <v>0</v>
      </c>
      <c r="E19" s="2">
        <v>150</v>
      </c>
    </row>
    <row r="20" spans="1:5" ht="15.75" x14ac:dyDescent="0.25">
      <c r="A20" s="58" t="s">
        <v>51</v>
      </c>
      <c r="B20" s="58"/>
      <c r="C20" s="59"/>
      <c r="D20" s="10" t="s">
        <v>0</v>
      </c>
      <c r="E20" s="21">
        <f>SUM(E5:E19)</f>
        <v>5360</v>
      </c>
    </row>
    <row r="21" spans="1:5" ht="15.75" x14ac:dyDescent="0.25">
      <c r="A21" s="58" t="s">
        <v>88</v>
      </c>
      <c r="B21" s="58"/>
      <c r="C21" s="59"/>
      <c r="D21" s="38"/>
      <c r="E21" s="45">
        <v>800000</v>
      </c>
    </row>
    <row r="23" spans="1:5" ht="15.75" x14ac:dyDescent="0.25">
      <c r="C23" s="44"/>
    </row>
    <row r="24" spans="1:5" ht="15.75" x14ac:dyDescent="0.25">
      <c r="C24" s="63"/>
      <c r="D24" s="63"/>
      <c r="E24" s="63"/>
    </row>
    <row r="25" spans="1:5" ht="15.75" x14ac:dyDescent="0.25">
      <c r="C25" s="44"/>
      <c r="D25" s="7"/>
      <c r="E25" s="29"/>
    </row>
    <row r="26" spans="1:5" ht="15.75" x14ac:dyDescent="0.25">
      <c r="C26" s="63"/>
      <c r="D26" s="63"/>
      <c r="E26" s="63"/>
    </row>
    <row r="27" spans="1:5" ht="15.75" x14ac:dyDescent="0.25">
      <c r="C27" s="44"/>
      <c r="D27" s="7"/>
      <c r="E27" s="7"/>
    </row>
    <row r="28" spans="1:5" ht="15.75" x14ac:dyDescent="0.25">
      <c r="B28" s="7"/>
      <c r="C28" s="7"/>
      <c r="D28" s="51"/>
      <c r="E28" s="51"/>
    </row>
    <row r="29" spans="1:5" ht="15.75" x14ac:dyDescent="0.25">
      <c r="B29" s="7"/>
      <c r="C29" s="7"/>
      <c r="D29" s="7"/>
      <c r="E29" s="7"/>
    </row>
    <row r="30" spans="1:5" ht="15.75" x14ac:dyDescent="0.25">
      <c r="C30" s="7"/>
      <c r="D30" s="51"/>
      <c r="E30" s="51"/>
    </row>
  </sheetData>
  <mergeCells count="8">
    <mergeCell ref="D28:E28"/>
    <mergeCell ref="D30:E30"/>
    <mergeCell ref="A2:E2"/>
    <mergeCell ref="C5:C19"/>
    <mergeCell ref="A20:C20"/>
    <mergeCell ref="A21:C21"/>
    <mergeCell ref="C24:E24"/>
    <mergeCell ref="C26:E2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4.7109375" customWidth="1"/>
    <col min="2" max="2" width="59.28515625" customWidth="1"/>
    <col min="3" max="3" width="28.5703125" customWidth="1"/>
    <col min="4" max="4" width="6.28515625" customWidth="1"/>
    <col min="5" max="5" width="12.7109375" bestFit="1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64" t="s">
        <v>78</v>
      </c>
      <c r="B2" s="64"/>
      <c r="C2" s="64"/>
      <c r="D2" s="64"/>
      <c r="E2" s="64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21.75" customHeight="1" x14ac:dyDescent="0.25">
      <c r="A5" s="2">
        <v>1</v>
      </c>
      <c r="B5" s="2" t="s">
        <v>80</v>
      </c>
      <c r="C5" s="53" t="s">
        <v>79</v>
      </c>
      <c r="D5" s="17" t="s">
        <v>135</v>
      </c>
      <c r="E5" s="18">
        <v>37600</v>
      </c>
    </row>
    <row r="6" spans="1:5" ht="26.25" customHeight="1" x14ac:dyDescent="0.25">
      <c r="A6" s="2">
        <v>2</v>
      </c>
      <c r="B6" s="2" t="s">
        <v>81</v>
      </c>
      <c r="C6" s="54"/>
      <c r="D6" s="4" t="s">
        <v>135</v>
      </c>
      <c r="E6" s="3">
        <v>5000</v>
      </c>
    </row>
    <row r="7" spans="1:5" ht="15.75" x14ac:dyDescent="0.25">
      <c r="A7" s="58" t="s">
        <v>84</v>
      </c>
      <c r="B7" s="58"/>
      <c r="C7" s="59"/>
      <c r="D7" s="10"/>
      <c r="E7" s="21"/>
    </row>
    <row r="8" spans="1:5" ht="15.75" x14ac:dyDescent="0.25">
      <c r="A8" s="58" t="s">
        <v>87</v>
      </c>
      <c r="B8" s="58"/>
      <c r="C8" s="59"/>
      <c r="D8" s="39"/>
      <c r="E8" s="42">
        <v>460000</v>
      </c>
    </row>
    <row r="9" spans="1:5" ht="15.75" x14ac:dyDescent="0.25">
      <c r="A9" s="32"/>
      <c r="B9" s="32"/>
      <c r="C9" s="32"/>
      <c r="D9" s="5"/>
      <c r="E9" s="43"/>
    </row>
    <row r="10" spans="1:5" ht="15.75" x14ac:dyDescent="0.25">
      <c r="C10" s="63"/>
      <c r="D10" s="63"/>
      <c r="E10" s="63"/>
    </row>
    <row r="11" spans="1:5" ht="15.75" x14ac:dyDescent="0.25">
      <c r="C11" s="44"/>
      <c r="D11" s="7"/>
      <c r="E11" s="7"/>
    </row>
    <row r="12" spans="1:5" ht="15.75" x14ac:dyDescent="0.25">
      <c r="C12" s="63"/>
      <c r="D12" s="63"/>
      <c r="E12" s="63"/>
    </row>
    <row r="13" spans="1:5" ht="15.75" x14ac:dyDescent="0.25">
      <c r="C13" s="44"/>
      <c r="D13" s="7"/>
      <c r="E13" s="7"/>
    </row>
    <row r="14" spans="1:5" ht="15.75" x14ac:dyDescent="0.25">
      <c r="C14" s="63"/>
      <c r="D14" s="63"/>
      <c r="E14" s="63"/>
    </row>
    <row r="15" spans="1:5" ht="15.75" x14ac:dyDescent="0.25">
      <c r="B15" s="7"/>
      <c r="C15" s="7"/>
      <c r="D15" s="7"/>
      <c r="E15" s="7"/>
    </row>
    <row r="16" spans="1:5" ht="15.75" x14ac:dyDescent="0.25">
      <c r="B16" s="7"/>
      <c r="C16" s="7"/>
      <c r="D16" s="51"/>
      <c r="E16" s="51"/>
    </row>
  </sheetData>
  <mergeCells count="8">
    <mergeCell ref="D16:E16"/>
    <mergeCell ref="A2:E2"/>
    <mergeCell ref="C5:C6"/>
    <mergeCell ref="A7:C7"/>
    <mergeCell ref="A8:C8"/>
    <mergeCell ref="C10:E10"/>
    <mergeCell ref="C12:E12"/>
    <mergeCell ref="C14:E1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3"/>
  <sheetViews>
    <sheetView view="pageBreakPreview" zoomScale="91" zoomScaleNormal="100" zoomScaleSheetLayoutView="91" workbookViewId="0">
      <selection activeCell="E20" sqref="E20"/>
    </sheetView>
  </sheetViews>
  <sheetFormatPr defaultColWidth="8.85546875" defaultRowHeight="15" x14ac:dyDescent="0.25"/>
  <cols>
    <col min="1" max="1" width="3.42578125" customWidth="1"/>
    <col min="2" max="2" width="61.85546875" customWidth="1"/>
    <col min="3" max="3" width="20.140625" customWidth="1"/>
    <col min="4" max="4" width="7.42578125" customWidth="1"/>
    <col min="5" max="5" width="18.285156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5" t="s">
        <v>106</v>
      </c>
      <c r="B2" s="55"/>
      <c r="C2" s="55"/>
      <c r="D2" s="55"/>
      <c r="E2" s="55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38.25" customHeight="1" x14ac:dyDescent="0.25">
      <c r="A5" s="2">
        <v>1</v>
      </c>
      <c r="B5" s="2" t="s">
        <v>112</v>
      </c>
      <c r="C5" s="53" t="s">
        <v>114</v>
      </c>
      <c r="D5" s="2" t="s">
        <v>0</v>
      </c>
      <c r="E5" s="24">
        <v>270</v>
      </c>
    </row>
    <row r="6" spans="1:5" ht="33.75" customHeight="1" x14ac:dyDescent="0.25">
      <c r="A6" s="2">
        <v>2</v>
      </c>
      <c r="B6" s="2" t="s">
        <v>113</v>
      </c>
      <c r="C6" s="56"/>
      <c r="D6" s="2" t="s">
        <v>0</v>
      </c>
      <c r="E6" s="24">
        <v>100</v>
      </c>
    </row>
    <row r="7" spans="1:5" ht="31.5" x14ac:dyDescent="0.25">
      <c r="A7" s="2">
        <v>3</v>
      </c>
      <c r="B7" s="2" t="s">
        <v>109</v>
      </c>
      <c r="C7" s="56"/>
      <c r="D7" s="2" t="s">
        <v>0</v>
      </c>
      <c r="E7" s="24">
        <v>170</v>
      </c>
    </row>
    <row r="8" spans="1:5" ht="33.75" customHeight="1" x14ac:dyDescent="0.25">
      <c r="A8" s="2">
        <v>4</v>
      </c>
      <c r="B8" s="2" t="s">
        <v>108</v>
      </c>
      <c r="C8" s="56"/>
      <c r="D8" s="2" t="s">
        <v>0</v>
      </c>
      <c r="E8" s="24">
        <v>170</v>
      </c>
    </row>
    <row r="9" spans="1:5" ht="27.75" customHeight="1" x14ac:dyDescent="0.25">
      <c r="A9" s="2">
        <v>5</v>
      </c>
      <c r="B9" s="2" t="s">
        <v>107</v>
      </c>
      <c r="C9" s="56"/>
      <c r="D9" s="2" t="s">
        <v>0</v>
      </c>
      <c r="E9" s="24">
        <v>300</v>
      </c>
    </row>
    <row r="10" spans="1:5" ht="35.25" customHeight="1" x14ac:dyDescent="0.25">
      <c r="A10" s="2">
        <v>6</v>
      </c>
      <c r="B10" s="2" t="s">
        <v>110</v>
      </c>
      <c r="C10" s="56"/>
      <c r="D10" s="2" t="s">
        <v>0</v>
      </c>
      <c r="E10" s="24">
        <v>50</v>
      </c>
    </row>
    <row r="11" spans="1:5" ht="45" customHeight="1" x14ac:dyDescent="0.25">
      <c r="A11" s="2">
        <v>7</v>
      </c>
      <c r="B11" s="2" t="s">
        <v>111</v>
      </c>
      <c r="C11" s="56"/>
      <c r="D11" s="2" t="s">
        <v>0</v>
      </c>
      <c r="E11" s="24">
        <v>32</v>
      </c>
    </row>
    <row r="12" spans="1:5" ht="39.75" customHeight="1" x14ac:dyDescent="0.25">
      <c r="A12" s="2">
        <v>8</v>
      </c>
      <c r="B12" s="2" t="s">
        <v>132</v>
      </c>
      <c r="C12" s="56"/>
      <c r="D12" s="2" t="s">
        <v>0</v>
      </c>
      <c r="E12" s="24">
        <v>10</v>
      </c>
    </row>
    <row r="13" spans="1:5" ht="75.75" customHeight="1" x14ac:dyDescent="0.25">
      <c r="A13" s="2">
        <v>9</v>
      </c>
      <c r="B13" s="2" t="s">
        <v>131</v>
      </c>
      <c r="C13" s="56"/>
      <c r="D13" s="2" t="s">
        <v>0</v>
      </c>
      <c r="E13" s="24">
        <v>10</v>
      </c>
    </row>
    <row r="14" spans="1:5" ht="15.75" x14ac:dyDescent="0.25">
      <c r="A14" s="58" t="s">
        <v>85</v>
      </c>
      <c r="B14" s="58"/>
      <c r="C14" s="58"/>
      <c r="D14" s="10" t="s">
        <v>55</v>
      </c>
      <c r="E14" s="26">
        <f>SUM(E5:E13)</f>
        <v>1112</v>
      </c>
    </row>
    <row r="15" spans="1:5" ht="15.75" x14ac:dyDescent="0.25">
      <c r="A15" s="58" t="s">
        <v>86</v>
      </c>
      <c r="B15" s="58"/>
      <c r="C15" s="58"/>
      <c r="D15" s="10"/>
      <c r="E15" s="6">
        <v>2000000</v>
      </c>
    </row>
    <row r="16" spans="1:5" ht="15.75" x14ac:dyDescent="0.25">
      <c r="A16" s="32"/>
      <c r="B16" s="32"/>
      <c r="C16" s="32"/>
      <c r="D16" s="33"/>
      <c r="E16" s="37"/>
    </row>
    <row r="17" spans="2:5" ht="15.75" x14ac:dyDescent="0.25">
      <c r="C17" s="63"/>
      <c r="D17" s="63"/>
      <c r="E17" s="63"/>
    </row>
    <row r="18" spans="2:5" ht="15.75" x14ac:dyDescent="0.25">
      <c r="C18" s="44"/>
      <c r="D18" s="7"/>
      <c r="E18" s="7"/>
    </row>
    <row r="19" spans="2:5" ht="15.75" x14ac:dyDescent="0.25">
      <c r="C19" s="63"/>
      <c r="D19" s="63"/>
      <c r="E19" s="63"/>
    </row>
    <row r="20" spans="2:5" ht="15.75" x14ac:dyDescent="0.25">
      <c r="C20" s="44"/>
      <c r="D20" s="7"/>
      <c r="E20" s="7"/>
    </row>
    <row r="21" spans="2:5" ht="15.75" x14ac:dyDescent="0.25">
      <c r="C21" s="63"/>
      <c r="D21" s="63"/>
      <c r="E21" s="63"/>
    </row>
    <row r="22" spans="2:5" ht="15.75" x14ac:dyDescent="0.25">
      <c r="B22" s="7"/>
      <c r="C22" s="7"/>
      <c r="D22" s="7"/>
      <c r="E22" s="7"/>
    </row>
    <row r="23" spans="2:5" ht="15.75" x14ac:dyDescent="0.25">
      <c r="B23" s="7"/>
      <c r="C23" s="7"/>
      <c r="D23" s="51"/>
      <c r="E23" s="51"/>
    </row>
  </sheetData>
  <mergeCells count="8">
    <mergeCell ref="D23:E23"/>
    <mergeCell ref="A15:C15"/>
    <mergeCell ref="A14:C14"/>
    <mergeCell ref="A2:E2"/>
    <mergeCell ref="C5:C13"/>
    <mergeCell ref="C17:E17"/>
    <mergeCell ref="C19:E19"/>
    <mergeCell ref="C21:E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Лот 1</vt:lpstr>
      <vt:lpstr>Лот 2</vt:lpstr>
      <vt:lpstr>Лот 9</vt:lpstr>
      <vt:lpstr>Лот10</vt:lpstr>
      <vt:lpstr>Лот11</vt:lpstr>
      <vt:lpstr>лот 12</vt:lpstr>
      <vt:lpstr>лот 15</vt:lpstr>
      <vt:lpstr>'Лот 1'!Область_печати</vt:lpstr>
      <vt:lpstr>'лот 12'!Область_печати</vt:lpstr>
      <vt:lpstr>'Лот 2'!Область_печати</vt:lpstr>
      <vt:lpstr>'Лот 9'!Область_печати</vt:lpstr>
      <vt:lpstr>Лот11!Область_печати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2012-11-26T11:45:46Z</cp:lastPrinted>
  <dcterms:created xsi:type="dcterms:W3CDTF">2006-09-28T05:33:49Z</dcterms:created>
  <dcterms:modified xsi:type="dcterms:W3CDTF">2026-04-22T12:35:03Z</dcterms:modified>
</cp:coreProperties>
</file>